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kaičiuoklė" sheetId="1" state="visible" r:id="rId2"/>
    <sheet name="Pagalbinis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<sst xmlns="http://schemas.openxmlformats.org/spreadsheetml/2006/main" count="19" uniqueCount="17">
  <si>
    <r>
      <rPr>
        <b val="true"/>
        <sz val="20"/>
        <color rgb="FF000000"/>
        <rFont val="Calibri"/>
        <family val="2"/>
        <charset val="1"/>
      </rPr>
      <t xml:space="preserve">ROI SKAIČIUOKLĖ
</t>
    </r>
    <r>
      <rPr>
        <b val="true"/>
        <i val="true"/>
        <sz val="10"/>
        <color rgb="FF000000"/>
        <rFont val="Calibri"/>
        <family val="2"/>
        <charset val="1"/>
      </rPr>
      <t xml:space="preserve">(Investicijų į BricsCAD programinę įrangą grąža)</t>
    </r>
  </si>
  <si>
    <r>
      <rPr>
        <sz val="9"/>
        <color rgb="FF000000"/>
        <rFont val="Calibri"/>
        <family val="2"/>
        <charset val="186"/>
      </rPr>
      <t xml:space="preserve">Įveskite reikšmes </t>
    </r>
    <r>
      <rPr>
        <sz val="9"/>
        <color rgb="FF2E75B6"/>
        <rFont val="Calibri"/>
        <family val="2"/>
        <charset val="186"/>
      </rPr>
      <t xml:space="preserve">melsvuose</t>
    </r>
    <r>
      <rPr>
        <sz val="9"/>
        <color rgb="FF000000"/>
        <rFont val="Calibri"/>
        <family val="2"/>
        <charset val="186"/>
      </rPr>
      <t xml:space="preserve"> laukeliuose (dabar yra įvestos pavyzdinės reikšmės).
Jeigu Kitos CAD programinės įrangos pirmų metų palaikymo mokesčio nėra, jos įsigijimo kainą sumažinkite prenumeratos kainos dydžiu.</t>
    </r>
  </si>
  <si>
    <t xml:space="preserve">Darbo vietų skaičius</t>
  </si>
  <si>
    <t xml:space="preserve">Pirkimo ciklas</t>
  </si>
  <si>
    <t xml:space="preserve">3 metai</t>
  </si>
  <si>
    <t xml:space="preserve">BricsCAD</t>
  </si>
  <si>
    <t xml:space="preserve">Kitas CAD</t>
  </si>
  <si>
    <t xml:space="preserve">BricsCAD nuolatinės licencijos (ir reikiamų plėtinių) įsigijimo kaina</t>
  </si>
  <si>
    <t xml:space="preserve">Įsigijimo kaina</t>
  </si>
  <si>
    <t xml:space="preserve">BricsCAD (ir reikiamų plėtinių) palaikymo kaina metams</t>
  </si>
  <si>
    <t xml:space="preserve">Prenumeratos kaina metams</t>
  </si>
  <si>
    <t xml:space="preserve">Bendra kaina</t>
  </si>
  <si>
    <t xml:space="preserve">SUTAUPYTA</t>
  </si>
  <si>
    <t xml:space="preserve">Plačiau apie BricsCAD:</t>
  </si>
  <si>
    <t xml:space="preserve">https://www.bricsys.com/lt-lt/</t>
  </si>
  <si>
    <t xml:space="preserve">1 metai</t>
  </si>
  <si>
    <t xml:space="preserve">2 metai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</si>
</sst>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0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86"/>
    </font>
    <font>
      <sz val="9"/>
      <color rgb="FF2E75B6"/>
      <name val="Calibri"/>
      <family val="2"/>
      <charset val="186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000000"/>
      <name val="Calibri"/>
      <family val="2"/>
      <charset val="186"/>
    </font>
    <font>
      <sz val="9"/>
      <color rgb="FF595959"/>
      <name val="Calibri"/>
      <family val="2"/>
    </font>
    <font>
      <sz val="9"/>
      <color rgb="FF40404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BDD7EE"/>
        <bgColor rgb="FFD9D9D9"/>
      </patternFill>
    </fill>
    <fill>
      <patternFill patternType="solid">
        <fgColor rgb="FF92D050"/>
        <bgColor rgb="FFB2B2B2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B8B8B"/>
      <rgbColor rgb="FF9999FF"/>
      <rgbColor rgb="FF993366"/>
      <rgbColor rgb="FFFFFFCC"/>
      <rgbColor rgb="FFCCFFFF"/>
      <rgbColor rgb="FF660066"/>
      <rgbColor rgb="FFFF8080"/>
      <rgbColor rgb="FF2E75B6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2E70DA"/>
      <rgbColor rgb="FF33CCCC"/>
      <rgbColor rgb="FF92D050"/>
      <rgbColor rgb="FFFFCC00"/>
      <rgbColor rgb="FFFF9900"/>
      <rgbColor rgb="FFFF6600"/>
      <rgbColor rgb="FF595959"/>
      <rgbColor rgb="FF969696"/>
      <rgbColor rgb="FF003E6C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Pagalbinis!$B$1</c:f>
              <c:strCache>
                <c:ptCount val="1"/>
                <c:pt idx="0">
                  <c:v>BricsCAD / metams</c:v>
                </c:pt>
              </c:strCache>
            </c:strRef>
          </c:tx>
          <c:spPr>
            <a:solidFill>
              <a:srgbClr val="2e70da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Pagalbinis!$A$2:$A$4</c:f>
              <c:strCache>
                <c:ptCount val="3"/>
                <c:pt idx="0">
                  <c:v>1 metai</c:v>
                </c:pt>
                <c:pt idx="1">
                  <c:v>2 metai</c:v>
                </c:pt>
                <c:pt idx="2">
                  <c:v>3 metai</c:v>
                </c:pt>
              </c:strCache>
            </c:strRef>
          </c:cat>
          <c:val>
            <c:numRef>
              <c:f>Pagalbinis!$B$2:$B$4</c:f>
              <c:numCache>
                <c:formatCode>General</c:formatCode>
                <c:ptCount val="3"/>
                <c:pt idx="0">
                  <c:v>1040</c:v>
                </c:pt>
                <c:pt idx="1">
                  <c:v>240</c:v>
                </c:pt>
                <c:pt idx="2">
                  <c:v>240</c:v>
                </c:pt>
              </c:numCache>
            </c:numRef>
          </c:val>
        </c:ser>
        <c:ser>
          <c:idx val="1"/>
          <c:order val="1"/>
          <c:tx>
            <c:strRef>
              <c:f>Pagalbinis!$C$1</c:f>
              <c:strCache>
                <c:ptCount val="1"/>
                <c:pt idx="0">
                  <c:v>Kitas CAD / metams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Pagalbinis!$A$2:$A$4</c:f>
              <c:strCache>
                <c:ptCount val="3"/>
                <c:pt idx="0">
                  <c:v>1 metai</c:v>
                </c:pt>
                <c:pt idx="1">
                  <c:v>2 metai</c:v>
                </c:pt>
                <c:pt idx="2">
                  <c:v>3 metai</c:v>
                </c:pt>
              </c:strCache>
            </c:strRef>
          </c:cat>
          <c:val>
            <c:numRef>
              <c:f>Pagalbinis!$C$2:$C$4</c:f>
              <c:numCache>
                <c:formatCode>General</c:formatCode>
                <c:ptCount val="3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</c:numCache>
            </c:numRef>
          </c:val>
        </c:ser>
        <c:gapWidth val="150"/>
        <c:overlap val="0"/>
        <c:axId val="94704882"/>
        <c:axId val="32652418"/>
      </c:barChart>
      <c:lineChart>
        <c:grouping val="standard"/>
        <c:varyColors val="0"/>
        <c:ser>
          <c:idx val="2"/>
          <c:order val="2"/>
          <c:tx>
            <c:strRef>
              <c:f>Pagalbinis!$D$1</c:f>
              <c:strCache>
                <c:ptCount val="1"/>
                <c:pt idx="0">
                  <c:v>BricsCAD / bendra</c:v>
                </c:pt>
              </c:strCache>
            </c:strRef>
          </c:tx>
          <c:spPr>
            <a:solidFill>
              <a:srgbClr val="003e6c"/>
            </a:solidFill>
            <a:ln w="28440">
              <a:solidFill>
                <a:srgbClr val="003e6c"/>
              </a:solidFill>
              <a:round/>
            </a:ln>
          </c:spPr>
          <c:marker>
            <c:symbol val="circle"/>
            <c:size val="5"/>
            <c:spPr>
              <a:solidFill>
                <a:srgbClr val="003e6c"/>
              </a:solidFill>
            </c:spPr>
          </c:marker>
          <c:dPt>
            <c:idx val="0"/>
            <c:spPr>
              <a:solidFill>
                <a:srgbClr val="003e6c"/>
              </a:solidFill>
              <a:ln w="28440">
                <a:solidFill>
                  <a:srgbClr val="003e6c"/>
                </a:solidFill>
                <a:round/>
              </a:ln>
            </c:spPr>
          </c:dPt>
          <c:dPt>
            <c:idx val="1"/>
            <c:spPr>
              <a:solidFill>
                <a:srgbClr val="003e6c"/>
              </a:solidFill>
              <a:ln w="28440">
                <a:solidFill>
                  <a:srgbClr val="003e6c"/>
                </a:solidFill>
                <a:round/>
              </a:ln>
            </c:spPr>
          </c:dPt>
          <c:dPt>
            <c:idx val="2"/>
            <c:spPr>
              <a:solidFill>
                <a:srgbClr val="003e6c"/>
              </a:solidFill>
              <a:ln w="28440">
                <a:solidFill>
                  <a:srgbClr val="003e6c"/>
                </a:solidFill>
                <a:round/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Pagalbinis!$A$2:$A$4</c:f>
              <c:strCache>
                <c:ptCount val="3"/>
                <c:pt idx="0">
                  <c:v>1 metai</c:v>
                </c:pt>
                <c:pt idx="1">
                  <c:v>2 metai</c:v>
                </c:pt>
                <c:pt idx="2">
                  <c:v>3 metai</c:v>
                </c:pt>
              </c:strCache>
            </c:strRef>
          </c:cat>
          <c:val>
            <c:numRef>
              <c:f>Pagalbinis!$D$2:$D$4</c:f>
              <c:numCache>
                <c:formatCode>General</c:formatCode>
                <c:ptCount val="3"/>
                <c:pt idx="0">
                  <c:v>1040</c:v>
                </c:pt>
                <c:pt idx="1">
                  <c:v>1280</c:v>
                </c:pt>
                <c:pt idx="2">
                  <c:v>1520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Pagalbinis!$E$1</c:f>
              <c:strCache>
                <c:ptCount val="1"/>
                <c:pt idx="0">
                  <c:v>Kitas CAD / bendra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spPr>
              <a:solidFill>
                <a:srgbClr val="ff0000"/>
              </a:solidFill>
              <a:ln w="28440">
                <a:solidFill>
                  <a:srgbClr val="ff0000"/>
                </a:solidFill>
                <a:round/>
              </a:ln>
            </c:spPr>
          </c:dPt>
          <c:dPt>
            <c:idx val="1"/>
            <c:spPr>
              <a:solidFill>
                <a:srgbClr val="ff0000"/>
              </a:solidFill>
              <a:ln w="28440">
                <a:solidFill>
                  <a:srgbClr val="ff0000"/>
                </a:solidFill>
                <a:round/>
              </a:ln>
            </c:spPr>
          </c:dPt>
          <c:dPt>
            <c:idx val="2"/>
            <c:spPr>
              <a:solidFill>
                <a:srgbClr val="ff0000"/>
              </a:solidFill>
              <a:ln w="28440">
                <a:solidFill>
                  <a:srgbClr val="ff0000"/>
                </a:solidFill>
                <a:round/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Pagalbinis!$A$2:$A$4</c:f>
              <c:strCache>
                <c:ptCount val="3"/>
                <c:pt idx="0">
                  <c:v>1 metai</c:v>
                </c:pt>
                <c:pt idx="1">
                  <c:v>2 metai</c:v>
                </c:pt>
                <c:pt idx="2">
                  <c:v>3 metai</c:v>
                </c:pt>
              </c:strCache>
            </c:strRef>
          </c:cat>
          <c:val>
            <c:numRef>
              <c:f>Pagalbinis!$E$2:$E$4</c:f>
              <c:numCache>
                <c:formatCode>General</c:formatCode>
                <c:ptCount val="3"/>
                <c:pt idx="0">
                  <c:v>1500</c:v>
                </c:pt>
                <c:pt idx="1">
                  <c:v>3000</c:v>
                </c:pt>
                <c:pt idx="2">
                  <c:v>4500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5060396"/>
        <c:axId val="96800374"/>
      </c:lineChart>
      <c:catAx>
        <c:axId val="9470488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2652418"/>
        <c:crosses val="autoZero"/>
        <c:auto val="1"/>
        <c:lblAlgn val="ctr"/>
        <c:lblOffset val="100"/>
      </c:catAx>
      <c:valAx>
        <c:axId val="3265241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4704882"/>
        <c:crosses val="autoZero"/>
      </c:valAx>
      <c:catAx>
        <c:axId val="7506039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6800374"/>
        <c:crosses val="autoZero"/>
        <c:auto val="1"/>
        <c:lblAlgn val="ctr"/>
        <c:lblOffset val="100"/>
      </c:catAx>
      <c:valAx>
        <c:axId val="96800374"/>
        <c:scaling>
          <c:orientation val="minMax"/>
        </c:scaling>
        <c:delete val="1"/>
        <c:axPos val="r"/>
        <c:numFmt formatCode="#,##0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5060396"/>
        <c:crosses val="autoZero"/>
      </c:valAx>
      <c:dTable>
        <c:showHorzBorder val="1"/>
        <c:showVertBorder val="1"/>
        <c:showOutline val="1"/>
      </c:dTable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695520</xdr:colOff>
      <xdr:row>0</xdr:row>
      <xdr:rowOff>709560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0" y="0"/>
          <a:ext cx="695520" cy="70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165600</xdr:colOff>
      <xdr:row>1</xdr:row>
      <xdr:rowOff>0</xdr:rowOff>
    </xdr:from>
    <xdr:to>
      <xdr:col>6</xdr:col>
      <xdr:colOff>5191200</xdr:colOff>
      <xdr:row>13</xdr:row>
      <xdr:rowOff>14760</xdr:rowOff>
    </xdr:to>
    <xdr:graphicFrame>
      <xdr:nvGraphicFramePr>
        <xdr:cNvPr id="1" name="Chart 1"/>
        <xdr:cNvGraphicFramePr/>
      </xdr:nvGraphicFramePr>
      <xdr:xfrm>
        <a:off x="5594760" y="735840"/>
        <a:ext cx="5025600" cy="2862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bricsys.com/lt-lt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"/>
  <sheetViews>
    <sheetView showFormulas="false" showGridLines="fals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A16" activeCellId="0" sqref="A16"/>
    </sheetView>
  </sheetViews>
  <sheetFormatPr defaultRowHeight="15" zeroHeight="false" outlineLevelRow="0" outlineLevelCol="0"/>
  <cols>
    <col collapsed="false" customWidth="true" hidden="false" outlineLevel="0" max="1" min="1" style="0" width="30.43"/>
    <col collapsed="false" customWidth="true" hidden="false" outlineLevel="0" max="2" min="2" style="0" width="8.4"/>
    <col collapsed="false" customWidth="true" hidden="false" outlineLevel="0" max="3" min="3" style="0" width="1.12"/>
    <col collapsed="false" customWidth="true" hidden="false" outlineLevel="0" max="4" min="4" style="0" width="26.29"/>
    <col collapsed="false" customWidth="true" hidden="false" outlineLevel="0" max="5" min="5" style="0" width="9.13"/>
    <col collapsed="false" customWidth="true" hidden="false" outlineLevel="0" max="6" min="6" style="0" width="1.58"/>
    <col collapsed="false" customWidth="true" hidden="false" outlineLevel="0" max="7" min="7" style="0" width="81.7"/>
    <col collapsed="false" customWidth="true" hidden="false" outlineLevel="0" max="8" min="8" style="0" width="6.42"/>
    <col collapsed="false" customWidth="true" hidden="false" outlineLevel="0" max="9" min="9" style="0" width="13.43"/>
    <col collapsed="false" customWidth="true" hidden="false" outlineLevel="0" max="10" min="10" style="0" width="14.43"/>
    <col collapsed="false" customWidth="true" hidden="false" outlineLevel="0" max="11" min="11" style="0" width="13.86"/>
    <col collapsed="false" customWidth="true" hidden="false" outlineLevel="0" max="12" min="12" style="0" width="14.86"/>
    <col collapsed="false" customWidth="true" hidden="false" outlineLevel="0" max="1019" min="13" style="0" width="8.29"/>
    <col collapsed="false" customWidth="true" hidden="false" outlineLevel="0" max="1025" min="1020" style="0" width="8.33"/>
  </cols>
  <sheetData>
    <row r="1" customFormat="false" ht="57.95" hidden="false" customHeight="true" outlineLevel="0" collapsed="false">
      <c r="A1" s="1" t="s">
        <v>0</v>
      </c>
      <c r="B1" s="1"/>
      <c r="C1" s="1"/>
      <c r="D1" s="1"/>
      <c r="E1" s="1"/>
    </row>
    <row r="2" customFormat="false" ht="15" hidden="false" customHeight="false" outlineLevel="0" collapsed="false">
      <c r="A2" s="2"/>
    </row>
    <row r="3" customFormat="false" ht="33.75" hidden="false" customHeight="true" outlineLevel="0" collapsed="false">
      <c r="A3" s="3" t="s">
        <v>1</v>
      </c>
      <c r="B3" s="3"/>
      <c r="C3" s="3"/>
      <c r="D3" s="3"/>
      <c r="E3" s="3"/>
    </row>
    <row r="4" customFormat="false" ht="6.75" hidden="false" customHeight="true" outlineLevel="0" collapsed="false">
      <c r="A4" s="4"/>
    </row>
    <row r="5" customFormat="false" ht="15" hidden="false" customHeight="false" outlineLevel="0" collapsed="false">
      <c r="A5" s="5" t="s">
        <v>2</v>
      </c>
      <c r="B5" s="6" t="n">
        <v>1</v>
      </c>
    </row>
    <row r="6" customFormat="false" ht="15" hidden="false" customHeight="false" outlineLevel="0" collapsed="false">
      <c r="A6" s="5" t="s">
        <v>3</v>
      </c>
      <c r="B6" s="7" t="s">
        <v>4</v>
      </c>
    </row>
    <row r="7" customFormat="false" ht="7.5" hidden="false" customHeight="true" outlineLevel="0" collapsed="false"/>
    <row r="8" s="10" customFormat="true" ht="15.75" hidden="false" customHeight="false" outlineLevel="0" collapsed="false">
      <c r="A8" s="8" t="s">
        <v>5</v>
      </c>
      <c r="B8" s="8"/>
      <c r="C8" s="9"/>
      <c r="D8" s="8" t="s">
        <v>6</v>
      </c>
      <c r="E8" s="8"/>
    </row>
    <row r="9" customFormat="false" ht="40.5" hidden="false" customHeight="true" outlineLevel="0" collapsed="false">
      <c r="A9" s="11" t="s">
        <v>7</v>
      </c>
      <c r="B9" s="6" t="n">
        <v>800</v>
      </c>
      <c r="C9" s="12"/>
      <c r="D9" s="5" t="s">
        <v>8</v>
      </c>
      <c r="E9" s="6" t="n">
        <v>0</v>
      </c>
    </row>
    <row r="10" customFormat="false" ht="30" hidden="false" customHeight="true" outlineLevel="0" collapsed="false">
      <c r="A10" s="11" t="s">
        <v>9</v>
      </c>
      <c r="B10" s="6" t="n">
        <v>240</v>
      </c>
      <c r="C10" s="12"/>
      <c r="D10" s="5" t="s">
        <v>10</v>
      </c>
      <c r="E10" s="6" t="n">
        <v>1500</v>
      </c>
    </row>
    <row r="11" s="16" customFormat="true" ht="18.75" hidden="false" customHeight="false" outlineLevel="0" collapsed="false">
      <c r="A11" s="13" t="s">
        <v>11</v>
      </c>
      <c r="B11" s="14" t="n">
        <f aca="false">IF(B6=Pagalbinis!A2,(B9+B10)*B5,IF(B6=Pagalbinis!A3,(B9+2*B10)*B5,IF(B6=Pagalbinis!A4,(B9+3*B10)*B5,0)))</f>
        <v>1520</v>
      </c>
      <c r="C11" s="15"/>
      <c r="D11" s="13" t="s">
        <v>11</v>
      </c>
      <c r="E11" s="14" t="n">
        <f aca="false">IF(B6=Pagalbinis!A2,(E9+E10)*B5,IF(B6=Pagalbinis!A3,(E9+2*E10)*B5,IF(B6=Pagalbinis!A4,(E9+3*E10)*B5,0)))</f>
        <v>4500</v>
      </c>
    </row>
    <row r="12" customFormat="false" ht="7.5" hidden="false" customHeight="true" outlineLevel="0" collapsed="false">
      <c r="B12" s="17"/>
      <c r="E12" s="17"/>
    </row>
    <row r="13" customFormat="false" ht="18.75" hidden="false" customHeight="false" outlineLevel="0" collapsed="false">
      <c r="A13" s="18" t="s">
        <v>12</v>
      </c>
      <c r="B13" s="19"/>
      <c r="C13" s="19"/>
      <c r="D13" s="19"/>
      <c r="E13" s="20" t="n">
        <f aca="false">E11-B11</f>
        <v>2980</v>
      </c>
    </row>
    <row r="15" customFormat="false" ht="13.8" hidden="false" customHeight="false" outlineLevel="0" collapsed="false">
      <c r="A15" s="0" t="s">
        <v>13</v>
      </c>
      <c r="B15" s="21" t="s">
        <v>14</v>
      </c>
    </row>
  </sheetData>
  <mergeCells count="4">
    <mergeCell ref="A1:E1"/>
    <mergeCell ref="A3:E3"/>
    <mergeCell ref="A8:B8"/>
    <mergeCell ref="D8:E8"/>
  </mergeCells>
  <dataValidations count="1">
    <dataValidation allowBlank="true" operator="between" showDropDown="false" showErrorMessage="true" showInputMessage="true" sqref="B6" type="list">
      <formula1>Pagalbinis!$A$2:$A$4</formula1>
      <formula2>0</formula2>
    </dataValidation>
  </dataValidations>
  <hyperlinks>
    <hyperlink ref="B15" r:id="rId1" display="https://www.bricsys.com/lt-lt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13.86"/>
    <col collapsed="false" customWidth="true" hidden="false" outlineLevel="0" max="3" min="3" style="0" width="14.28"/>
    <col collapsed="false" customWidth="true" hidden="false" outlineLevel="0" max="4" min="4" style="0" width="13.14"/>
    <col collapsed="false" customWidth="true" hidden="false" outlineLevel="0" max="5" min="5" style="0" width="13.57"/>
    <col collapsed="false" customWidth="true" hidden="false" outlineLevel="0" max="1025" min="6" style="0" width="8.29"/>
  </cols>
  <sheetData>
    <row r="1" customFormat="false" ht="15" hidden="false" customHeight="false" outlineLevel="0" collapsed="false">
      <c r="A1" s="22"/>
      <c r="B1" s="23" t="str">
        <f aca="false">Skaičiuoklė!A8 &amp; " / metams"</f>
        <v>BricsCAD / metams</v>
      </c>
      <c r="C1" s="23" t="str">
        <f aca="false">Skaičiuoklė!D8 &amp; " / metams"</f>
        <v>Kitas CAD / metams</v>
      </c>
      <c r="D1" s="23" t="str">
        <f aca="false">Skaičiuoklė!A8 &amp; " / bendra"</f>
        <v>BricsCAD / bendra</v>
      </c>
      <c r="E1" s="23" t="str">
        <f aca="false">Skaičiuoklė!D8 &amp; " / bendra"</f>
        <v>Kitas CAD / bendra</v>
      </c>
    </row>
    <row r="2" customFormat="false" ht="15" hidden="false" customHeight="false" outlineLevel="0" collapsed="false">
      <c r="A2" s="22" t="s">
        <v>15</v>
      </c>
      <c r="B2" s="24" t="n">
        <f aca="false">(Skaičiuoklė!$B$9+Skaičiuoklė!$B$10)*Skaičiuoklė!$B$5</f>
        <v>1040</v>
      </c>
      <c r="C2" s="24" t="n">
        <f aca="false">(Skaičiuoklė!$E$9+Skaičiuoklė!$E$10)*Skaičiuoklė!$B$5</f>
        <v>1500</v>
      </c>
      <c r="D2" s="24" t="n">
        <f aca="false">B2</f>
        <v>1040</v>
      </c>
      <c r="E2" s="24" t="n">
        <f aca="false">C2</f>
        <v>1500</v>
      </c>
    </row>
    <row r="3" customFormat="false" ht="15" hidden="false" customHeight="false" outlineLevel="0" collapsed="false">
      <c r="A3" s="22" t="s">
        <v>16</v>
      </c>
      <c r="B3" s="24" t="n">
        <f aca="false">Skaičiuoklė!$B$10*Skaičiuoklė!$B$5</f>
        <v>240</v>
      </c>
      <c r="C3" s="24" t="n">
        <f aca="false">Skaičiuoklė!$E$10*Skaičiuoklė!$B$5</f>
        <v>1500</v>
      </c>
      <c r="D3" s="24" t="n">
        <f aca="false">D2+B3</f>
        <v>1280</v>
      </c>
      <c r="E3" s="24" t="n">
        <f aca="false">E2+C3</f>
        <v>3000</v>
      </c>
    </row>
    <row r="4" customFormat="false" ht="15" hidden="false" customHeight="false" outlineLevel="0" collapsed="false">
      <c r="A4" s="22" t="s">
        <v>4</v>
      </c>
      <c r="B4" s="24" t="n">
        <f aca="false">Skaičiuoklė!$B$10*Skaičiuoklė!$B$5</f>
        <v>240</v>
      </c>
      <c r="C4" s="24" t="n">
        <f aca="false">Skaičiuoklė!$E$10*Skaičiuoklė!$B$5</f>
        <v>1500</v>
      </c>
      <c r="D4" s="24" t="n">
        <f aca="false">D3+B4</f>
        <v>1520</v>
      </c>
      <c r="E4" s="24" t="n">
        <f aca="false">E3+C4</f>
        <v>4500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2019-03-27T09:58:34Z</dcterms:created>
  <dc:creator>davidd</dc:creator>
  <dc:description/>
  <dc:language>lt-LT</dc:language>
  <cp:lastModifiedBy/>
  <dcterms:modified xsi:type="dcterms:W3CDTF">2019-08-01T08:33:52Z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